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595" windowHeight="8700" activeTab="0"/>
  </bookViews>
  <sheets>
    <sheet name="Tabelle1" sheetId="1" r:id="rId1"/>
    <sheet name="Tabelle2" sheetId="2" r:id="rId2"/>
    <sheet name="Tabelle3" sheetId="3" r:id="rId3"/>
  </sheets>
  <definedNames/>
  <calcPr fullCalcOnLoad="1"/>
</workbook>
</file>

<file path=xl/comments1.xml><?xml version="1.0" encoding="utf-8"?>
<comments xmlns="http://schemas.openxmlformats.org/spreadsheetml/2006/main">
  <authors>
    <author>Hermann Koelly</author>
  </authors>
  <commentList>
    <comment ref="E2" authorId="0">
      <text>
        <r>
          <rPr>
            <b/>
            <sz val="8"/>
            <rFont val="Tahoma"/>
            <family val="0"/>
          </rPr>
          <t>= minus 10 % Gastronomierabatt gegenüber dem Preis für den normalen Konsumenten.</t>
        </r>
      </text>
    </comment>
    <comment ref="F2" authorId="0">
      <text>
        <r>
          <rPr>
            <b/>
            <sz val="8"/>
            <rFont val="Tahoma"/>
            <family val="0"/>
          </rPr>
          <t>= Bruttoeinkaufspreis minus Umsatzsteuer!
Bei einer Preisliste für Wiederverkäufer bzw. Gastronomie werden immer Nettoeinkaufspreise angeführt!</t>
        </r>
      </text>
    </comment>
    <comment ref="O2" authorId="0">
      <text>
        <r>
          <rPr>
            <b/>
            <sz val="8"/>
            <rFont val="Tahoma"/>
            <family val="0"/>
          </rPr>
          <t xml:space="preserve">sollte immer mindestens € 11
,00 betragen. Höher hängt vom Betrieb und WES ab. </t>
        </r>
      </text>
    </comment>
  </commentList>
</comments>
</file>

<file path=xl/sharedStrings.xml><?xml version="1.0" encoding="utf-8"?>
<sst xmlns="http://schemas.openxmlformats.org/spreadsheetml/2006/main" count="21" uniqueCount="21">
  <si>
    <t>Rebsorte</t>
  </si>
  <si>
    <t>Vol. %</t>
  </si>
  <si>
    <t>WES</t>
  </si>
  <si>
    <t>Kartenpreis</t>
  </si>
  <si>
    <t>Weinbauer</t>
  </si>
  <si>
    <t>Einkaufspr. Btto</t>
  </si>
  <si>
    <t>Grü.Ve.</t>
  </si>
  <si>
    <t>Lenz Moser</t>
  </si>
  <si>
    <t xml:space="preserve">
Grundpreis </t>
  </si>
  <si>
    <t>Grundpreis</t>
  </si>
  <si>
    <t>inkl Bed. Geld
12,5%</t>
  </si>
  <si>
    <t>Bruttopreis
inkl. UST 20%</t>
  </si>
  <si>
    <t>Blau Zweig</t>
  </si>
  <si>
    <t>WES. Wiederverkäufer</t>
  </si>
  <si>
    <t>Netto-EK Preis</t>
  </si>
  <si>
    <t>Nettover-kaufspreis 
(minus 20% UST)</t>
  </si>
  <si>
    <t>pinot b</t>
  </si>
  <si>
    <t>BF Iby</t>
  </si>
  <si>
    <t>tatsächlicher
DB</t>
  </si>
  <si>
    <t>DB €</t>
  </si>
  <si>
    <t>oben sind einige Beispiele angeführt.
Veränderst du den Einkaufspreis ntto und den Deckungsbeitrag (DB) erfolgt die Kalkulation automatisch 
Den Kartenpreis musst du selbst bestimmen. Dann wird der tatsächliche DB  automatisch gerechnet.</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</si>
</sst>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numFmts>
  <fonts count="37">
    <font>
      <sz val="10"/>
      <name val="Arial"/>
      <family val="0"/>
    </font>
    <font>
      <b/>
      <sz val="8"/>
      <name val="Tahoma"/>
      <family val="0"/>
    </font>
    <font>
      <sz val="12"/>
      <color indexed="8"/>
      <name val="Calibri"/>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sz val="12"/>
      <color theme="1"/>
      <name val="Calibri"/>
      <family val="2"/>
    </font>
    <font>
      <sz val="12"/>
      <color theme="0"/>
      <name val="Calibri"/>
      <family val="2"/>
    </font>
    <font>
      <b/>
      <sz val="12"/>
      <color rgb="FF3F3F3F"/>
      <name val="Calibri"/>
      <family val="2"/>
    </font>
    <font>
      <b/>
      <sz val="12"/>
      <color rgb="FFFA7D00"/>
      <name val="Calibri"/>
      <family val="2"/>
    </font>
    <font>
      <sz val="12"/>
      <color rgb="FF3F3F76"/>
      <name val="Calibri"/>
      <family val="2"/>
    </font>
    <font>
      <b/>
      <sz val="12"/>
      <color theme="1"/>
      <name val="Calibri"/>
      <family val="2"/>
    </font>
    <font>
      <i/>
      <sz val="12"/>
      <color rgb="FF7F7F7F"/>
      <name val="Calibri"/>
      <family val="2"/>
    </font>
    <font>
      <sz val="12"/>
      <color rgb="FF006100"/>
      <name val="Calibri"/>
      <family val="2"/>
    </font>
    <font>
      <sz val="12"/>
      <color rgb="FF9C6500"/>
      <name val="Calibri"/>
      <family val="2"/>
    </font>
    <font>
      <sz val="12"/>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2"/>
      <color rgb="FFFA7D00"/>
      <name val="Calibri"/>
      <family val="2"/>
    </font>
    <font>
      <sz val="12"/>
      <color rgb="FFFF0000"/>
      <name val="Calibri"/>
      <family val="2"/>
    </font>
    <font>
      <b/>
      <sz val="12"/>
      <color theme="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13"/>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1" applyNumberFormat="0" applyAlignment="0" applyProtection="0"/>
    <xf numFmtId="0" fontId="22" fillId="26" borderId="2" applyNumberFormat="0" applyAlignment="0" applyProtection="0"/>
    <xf numFmtId="41" fontId="0" fillId="0" borderId="0" applyFont="0" applyFill="0" applyBorder="0" applyAlignment="0" applyProtection="0"/>
    <xf numFmtId="0" fontId="23" fillId="27"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44" fontId="0" fillId="0" borderId="0" applyFont="0" applyFill="0" applyBorder="0" applyAlignment="0" applyProtection="0"/>
    <xf numFmtId="0" fontId="26" fillId="28" borderId="0" applyNumberFormat="0" applyBorder="0" applyAlignment="0" applyProtection="0"/>
    <xf numFmtId="43" fontId="0" fillId="0" borderId="0" applyFont="0" applyFill="0" applyBorder="0" applyAlignment="0" applyProtection="0"/>
    <xf numFmtId="0" fontId="2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28" fillId="31" borderId="0" applyNumberFormat="0" applyBorder="0" applyAlignment="0" applyProtection="0"/>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32" borderId="9" applyNumberFormat="0" applyAlignment="0" applyProtection="0"/>
  </cellStyleXfs>
  <cellXfs count="19">
    <xf numFmtId="0" fontId="0" fillId="0" borderId="0" xfId="0" applyAlignment="1">
      <alignment/>
    </xf>
    <xf numFmtId="4" fontId="0" fillId="0" borderId="0" xfId="0" applyNumberFormat="1" applyAlignment="1">
      <alignment/>
    </xf>
    <xf numFmtId="173" fontId="0" fillId="0" borderId="0" xfId="0" applyNumberFormat="1" applyAlignment="1">
      <alignment horizontal="center"/>
    </xf>
    <xf numFmtId="0" fontId="0" fillId="0" borderId="0" xfId="0" applyAlignment="1">
      <alignment horizontal="center"/>
    </xf>
    <xf numFmtId="0" fontId="0" fillId="33" borderId="10" xfId="0" applyFill="1" applyBorder="1" applyAlignment="1">
      <alignment horizontal="center" wrapText="1"/>
    </xf>
    <xf numFmtId="173" fontId="0" fillId="33" borderId="10" xfId="0" applyNumberFormat="1" applyFill="1" applyBorder="1" applyAlignment="1">
      <alignment horizontal="center" wrapText="1"/>
    </xf>
    <xf numFmtId="4" fontId="0" fillId="33" borderId="10" xfId="0" applyNumberFormat="1" applyFill="1" applyBorder="1" applyAlignment="1">
      <alignment horizontal="center" wrapText="1"/>
    </xf>
    <xf numFmtId="4" fontId="0" fillId="34" borderId="10" xfId="0" applyNumberFormat="1" applyFill="1" applyBorder="1" applyAlignment="1">
      <alignment horizontal="center" wrapText="1"/>
    </xf>
    <xf numFmtId="0" fontId="0" fillId="0" borderId="11" xfId="0" applyBorder="1" applyAlignment="1">
      <alignment/>
    </xf>
    <xf numFmtId="0" fontId="0" fillId="0" borderId="11" xfId="0" applyBorder="1" applyAlignment="1">
      <alignment horizontal="center"/>
    </xf>
    <xf numFmtId="44" fontId="0" fillId="0" borderId="11" xfId="45" applyBorder="1" applyAlignment="1">
      <alignment/>
    </xf>
    <xf numFmtId="4" fontId="0" fillId="0" borderId="11" xfId="0" applyNumberFormat="1" applyBorder="1" applyAlignment="1">
      <alignment/>
    </xf>
    <xf numFmtId="173" fontId="0" fillId="0" borderId="11" xfId="0" applyNumberFormat="1" applyBorder="1" applyAlignment="1">
      <alignment horizontal="center"/>
    </xf>
    <xf numFmtId="4" fontId="0" fillId="0" borderId="11" xfId="0" applyNumberFormat="1" applyBorder="1" applyAlignment="1">
      <alignment horizontal="center"/>
    </xf>
    <xf numFmtId="0" fontId="0" fillId="33" borderId="10" xfId="0" applyFont="1" applyFill="1" applyBorder="1" applyAlignment="1">
      <alignment horizontal="center" wrapText="1"/>
    </xf>
    <xf numFmtId="0" fontId="0" fillId="0" borderId="11" xfId="0" applyFont="1" applyBorder="1" applyAlignment="1">
      <alignment/>
    </xf>
    <xf numFmtId="0" fontId="0" fillId="0" borderId="0" xfId="0" applyFont="1" applyAlignment="1">
      <alignment horizontal="center" wrapText="1"/>
    </xf>
    <xf numFmtId="0" fontId="0" fillId="0" borderId="0" xfId="0" applyAlignment="1">
      <alignment horizontal="center" wrapText="1"/>
    </xf>
    <xf numFmtId="0" fontId="0" fillId="0" borderId="0" xfId="0" applyAlignment="1">
      <alignment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7"/>
  <sheetViews>
    <sheetView tabSelected="1" zoomScale="140" zoomScaleNormal="140" zoomScalePageLayoutView="0" workbookViewId="0" topLeftCell="B1">
      <selection activeCell="M18" sqref="M18"/>
    </sheetView>
  </sheetViews>
  <sheetFormatPr defaultColWidth="11.421875" defaultRowHeight="12.75"/>
  <cols>
    <col min="3" max="3" width="7.00390625" style="2" customWidth="1"/>
    <col min="4" max="4" width="8.00390625" style="1" customWidth="1"/>
    <col min="5" max="5" width="7.28125" style="1" customWidth="1"/>
    <col min="6" max="6" width="8.8515625" style="1" customWidth="1"/>
    <col min="7" max="7" width="9.8515625" style="3" customWidth="1"/>
    <col min="8" max="8" width="10.140625" style="3" customWidth="1"/>
    <col min="9" max="9" width="9.28125" style="3" customWidth="1"/>
    <col min="10" max="10" width="10.57421875" style="3" customWidth="1"/>
    <col min="11" max="11" width="6.8515625" style="1" customWidth="1"/>
    <col min="12" max="12" width="8.8515625" style="0" customWidth="1"/>
    <col min="13" max="13" width="6.57421875" style="0" customWidth="1"/>
    <col min="14" max="14" width="7.140625" style="0" customWidth="1"/>
  </cols>
  <sheetData>
    <row r="1" spans="1:15" ht="89.25">
      <c r="A1" s="4" t="s">
        <v>0</v>
      </c>
      <c r="B1" s="4" t="s">
        <v>4</v>
      </c>
      <c r="C1" s="5" t="s">
        <v>1</v>
      </c>
      <c r="D1" s="6" t="s">
        <v>5</v>
      </c>
      <c r="E1" s="6" t="s">
        <v>13</v>
      </c>
      <c r="F1" s="6" t="s">
        <v>14</v>
      </c>
      <c r="G1" s="4" t="s">
        <v>19</v>
      </c>
      <c r="H1" s="14" t="s">
        <v>9</v>
      </c>
      <c r="I1" s="14" t="s">
        <v>10</v>
      </c>
      <c r="J1" s="14" t="s">
        <v>11</v>
      </c>
      <c r="K1" s="7" t="s">
        <v>3</v>
      </c>
      <c r="L1" s="6" t="s">
        <v>15</v>
      </c>
      <c r="M1" s="6" t="s">
        <v>8</v>
      </c>
      <c r="N1" s="4" t="s">
        <v>2</v>
      </c>
      <c r="O1" s="14" t="s">
        <v>18</v>
      </c>
    </row>
    <row r="2" spans="1:15" ht="12.75">
      <c r="A2" s="8" t="s">
        <v>6</v>
      </c>
      <c r="B2" s="8" t="s">
        <v>7</v>
      </c>
      <c r="C2" s="9">
        <v>12</v>
      </c>
      <c r="D2" s="10">
        <v>6</v>
      </c>
      <c r="E2" s="11">
        <f>D2/1.1</f>
        <v>5.454545454545454</v>
      </c>
      <c r="F2" s="11">
        <f aca="true" t="shared" si="0" ref="F2:F8">E2/1.2</f>
        <v>4.545454545454545</v>
      </c>
      <c r="G2" s="13">
        <v>12</v>
      </c>
      <c r="H2" s="13">
        <f aca="true" t="shared" si="1" ref="H2:H8">F2+G2</f>
        <v>16.545454545454547</v>
      </c>
      <c r="I2" s="13">
        <f>H2*1.125</f>
        <v>18.613636363636367</v>
      </c>
      <c r="J2" s="13">
        <f>I2*1.2</f>
        <v>22.33636363636364</v>
      </c>
      <c r="K2" s="11">
        <v>21</v>
      </c>
      <c r="L2" s="11">
        <f>K2/1.2</f>
        <v>17.5</v>
      </c>
      <c r="M2" s="11">
        <f>L2/1.125</f>
        <v>15.555555555555555</v>
      </c>
      <c r="N2" s="11">
        <f aca="true" t="shared" si="2" ref="N2:N8">F2</f>
        <v>4.545454545454545</v>
      </c>
      <c r="O2" s="11">
        <f>M2-N2</f>
        <v>11.01010101010101</v>
      </c>
    </row>
    <row r="3" spans="1:15" ht="12.75">
      <c r="A3" s="8"/>
      <c r="B3" s="15" t="s">
        <v>17</v>
      </c>
      <c r="C3" s="12"/>
      <c r="D3" s="11">
        <v>8.5</v>
      </c>
      <c r="E3" s="11">
        <f aca="true" t="shared" si="3" ref="E3:E8">D3*0.9</f>
        <v>7.65</v>
      </c>
      <c r="F3" s="11">
        <f t="shared" si="0"/>
        <v>6.375000000000001</v>
      </c>
      <c r="G3" s="13">
        <v>12</v>
      </c>
      <c r="H3" s="13">
        <f t="shared" si="1"/>
        <v>18.375</v>
      </c>
      <c r="I3" s="13">
        <f aca="true" t="shared" si="4" ref="I3:I8">H3*1.125</f>
        <v>20.671875</v>
      </c>
      <c r="J3" s="13">
        <f aca="true" t="shared" si="5" ref="J3:J8">I3*1.2</f>
        <v>24.80625</v>
      </c>
      <c r="K3" s="11">
        <v>28</v>
      </c>
      <c r="L3" s="11">
        <f aca="true" t="shared" si="6" ref="L3:L8">K3/1.2</f>
        <v>23.333333333333336</v>
      </c>
      <c r="M3" s="11">
        <f aca="true" t="shared" si="7" ref="M3:M8">L3/1.105</f>
        <v>21.11613876319759</v>
      </c>
      <c r="N3" s="11">
        <f t="shared" si="2"/>
        <v>6.375000000000001</v>
      </c>
      <c r="O3" s="11">
        <f aca="true" t="shared" si="8" ref="O3:O8">M3-N3</f>
        <v>14.74113876319759</v>
      </c>
    </row>
    <row r="4" spans="1:15" ht="12.75">
      <c r="A4" s="8"/>
      <c r="B4" s="15" t="s">
        <v>16</v>
      </c>
      <c r="C4" s="12"/>
      <c r="D4" s="11"/>
      <c r="E4" s="11">
        <f t="shared" si="3"/>
        <v>0</v>
      </c>
      <c r="F4" s="11">
        <f t="shared" si="0"/>
        <v>0</v>
      </c>
      <c r="G4" s="13">
        <v>12</v>
      </c>
      <c r="H4" s="13">
        <f t="shared" si="1"/>
        <v>12</v>
      </c>
      <c r="I4" s="13">
        <f t="shared" si="4"/>
        <v>13.5</v>
      </c>
      <c r="J4" s="13">
        <f t="shared" si="5"/>
        <v>16.2</v>
      </c>
      <c r="K4" s="11">
        <v>24.5</v>
      </c>
      <c r="L4" s="11">
        <f t="shared" si="6"/>
        <v>20.416666666666668</v>
      </c>
      <c r="M4" s="11">
        <f t="shared" si="7"/>
        <v>18.47662141779789</v>
      </c>
      <c r="N4" s="11">
        <f t="shared" si="2"/>
        <v>0</v>
      </c>
      <c r="O4" s="11">
        <f t="shared" si="8"/>
        <v>18.47662141779789</v>
      </c>
    </row>
    <row r="5" spans="1:15" ht="12.75">
      <c r="A5" s="8"/>
      <c r="B5" s="8"/>
      <c r="C5" s="12"/>
      <c r="D5" s="11"/>
      <c r="E5" s="11">
        <f t="shared" si="3"/>
        <v>0</v>
      </c>
      <c r="F5" s="11">
        <f t="shared" si="0"/>
        <v>0</v>
      </c>
      <c r="G5" s="13">
        <v>0</v>
      </c>
      <c r="H5" s="13">
        <f t="shared" si="1"/>
        <v>0</v>
      </c>
      <c r="I5" s="13">
        <f t="shared" si="4"/>
        <v>0</v>
      </c>
      <c r="J5" s="13">
        <f t="shared" si="5"/>
        <v>0</v>
      </c>
      <c r="K5" s="11"/>
      <c r="L5" s="11">
        <f t="shared" si="6"/>
        <v>0</v>
      </c>
      <c r="M5" s="11">
        <f t="shared" si="7"/>
        <v>0</v>
      </c>
      <c r="N5" s="11">
        <f t="shared" si="2"/>
        <v>0</v>
      </c>
      <c r="O5" s="11">
        <f t="shared" si="8"/>
        <v>0</v>
      </c>
    </row>
    <row r="6" spans="1:15" ht="12.75">
      <c r="A6" s="8"/>
      <c r="B6" s="8"/>
      <c r="C6" s="12"/>
      <c r="D6" s="11"/>
      <c r="E6" s="11">
        <f t="shared" si="3"/>
        <v>0</v>
      </c>
      <c r="F6" s="11">
        <f t="shared" si="0"/>
        <v>0</v>
      </c>
      <c r="G6" s="13">
        <v>0</v>
      </c>
      <c r="H6" s="13">
        <f t="shared" si="1"/>
        <v>0</v>
      </c>
      <c r="I6" s="13">
        <f t="shared" si="4"/>
        <v>0</v>
      </c>
      <c r="J6" s="13">
        <f t="shared" si="5"/>
        <v>0</v>
      </c>
      <c r="K6" s="11"/>
      <c r="L6" s="11">
        <f t="shared" si="6"/>
        <v>0</v>
      </c>
      <c r="M6" s="11">
        <f t="shared" si="7"/>
        <v>0</v>
      </c>
      <c r="N6" s="11">
        <f t="shared" si="2"/>
        <v>0</v>
      </c>
      <c r="O6" s="11">
        <f t="shared" si="8"/>
        <v>0</v>
      </c>
    </row>
    <row r="7" spans="1:15" ht="12.75">
      <c r="A7" s="15" t="s">
        <v>12</v>
      </c>
      <c r="B7" s="8"/>
      <c r="C7" s="12"/>
      <c r="D7" s="11">
        <v>6.6</v>
      </c>
      <c r="E7" s="11">
        <f t="shared" si="3"/>
        <v>5.9399999999999995</v>
      </c>
      <c r="F7" s="11">
        <f t="shared" si="0"/>
        <v>4.95</v>
      </c>
      <c r="G7" s="13">
        <v>12</v>
      </c>
      <c r="H7" s="13">
        <f t="shared" si="1"/>
        <v>16.95</v>
      </c>
      <c r="I7" s="13">
        <f t="shared" si="4"/>
        <v>19.068749999999998</v>
      </c>
      <c r="J7" s="13">
        <f t="shared" si="5"/>
        <v>22.882499999999997</v>
      </c>
      <c r="K7" s="11">
        <v>17</v>
      </c>
      <c r="L7" s="11">
        <f t="shared" si="6"/>
        <v>14.166666666666668</v>
      </c>
      <c r="M7" s="11">
        <f t="shared" si="7"/>
        <v>12.820512820512821</v>
      </c>
      <c r="N7" s="11">
        <f t="shared" si="2"/>
        <v>4.95</v>
      </c>
      <c r="O7" s="11">
        <f t="shared" si="8"/>
        <v>7.870512820512821</v>
      </c>
    </row>
    <row r="8" spans="1:15" ht="12.75">
      <c r="A8" s="8"/>
      <c r="B8" s="8"/>
      <c r="C8" s="12"/>
      <c r="D8" s="11"/>
      <c r="E8" s="11">
        <f t="shared" si="3"/>
        <v>0</v>
      </c>
      <c r="F8" s="11">
        <f t="shared" si="0"/>
        <v>0</v>
      </c>
      <c r="G8" s="13">
        <v>0</v>
      </c>
      <c r="H8" s="13">
        <f t="shared" si="1"/>
        <v>0</v>
      </c>
      <c r="I8" s="13">
        <f t="shared" si="4"/>
        <v>0</v>
      </c>
      <c r="J8" s="13">
        <f t="shared" si="5"/>
        <v>0</v>
      </c>
      <c r="K8" s="11"/>
      <c r="L8" s="11">
        <f t="shared" si="6"/>
        <v>0</v>
      </c>
      <c r="M8" s="11">
        <f t="shared" si="7"/>
        <v>0</v>
      </c>
      <c r="N8" s="11">
        <f t="shared" si="2"/>
        <v>0</v>
      </c>
      <c r="O8" s="11">
        <f t="shared" si="8"/>
        <v>0</v>
      </c>
    </row>
    <row r="12" spans="7:12" ht="12.75">
      <c r="G12" s="16" t="s">
        <v>20</v>
      </c>
      <c r="H12" s="17"/>
      <c r="I12" s="17"/>
      <c r="J12" s="17"/>
      <c r="K12" s="18"/>
      <c r="L12" s="18"/>
    </row>
    <row r="13" spans="7:12" ht="12.75">
      <c r="G13" s="18"/>
      <c r="H13" s="18"/>
      <c r="I13" s="18"/>
      <c r="J13" s="18"/>
      <c r="K13" s="18"/>
      <c r="L13" s="18"/>
    </row>
    <row r="14" spans="7:12" ht="12.75">
      <c r="G14" s="18"/>
      <c r="H14" s="18"/>
      <c r="I14" s="18"/>
      <c r="J14" s="18"/>
      <c r="K14" s="18"/>
      <c r="L14" s="18"/>
    </row>
    <row r="15" spans="7:12" ht="12.75">
      <c r="G15" s="18"/>
      <c r="H15" s="18"/>
      <c r="I15" s="18"/>
      <c r="J15" s="18"/>
      <c r="K15" s="18"/>
      <c r="L15" s="18"/>
    </row>
    <row r="16" spans="7:12" ht="12.75">
      <c r="G16" s="18"/>
      <c r="H16" s="18"/>
      <c r="I16" s="18"/>
      <c r="J16" s="18"/>
      <c r="K16" s="18"/>
      <c r="L16" s="18"/>
    </row>
    <row r="17" spans="7:12" ht="12.75">
      <c r="G17" s="18"/>
      <c r="H17" s="18"/>
      <c r="I17" s="18"/>
      <c r="J17" s="18"/>
      <c r="K17" s="18"/>
      <c r="L17" s="18"/>
    </row>
  </sheetData>
  <sheetProtection/>
  <mergeCells count="1">
    <mergeCell ref="G12:L17"/>
  </mergeCells>
  <printOptions/>
  <pageMargins left="0.44" right="0.41" top="0.984251968503937" bottom="0.984251968503937" header="0.5118110236220472" footer="0.5118110236220472"/>
  <pageSetup horizontalDpi="300" verticalDpi="3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Büro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Hermann Koelly</dc:creator>
  <cp:keywords/>
  <dc:description/>
  <cp:lastModifiedBy>Hermann Koelly(LEHR)</cp:lastModifiedBy>
  <cp:lastPrinted>2013-05-16T10:04:25Z</cp:lastPrinted>
  <dcterms:created xsi:type="dcterms:W3CDTF">2006-07-17T19:38:54Z</dcterms:created>
  <dcterms:modified xsi:type="dcterms:W3CDTF">2014-05-20T11:17:59Z</dcterms:modified>
  <cp:category/>
  <cp:version/>
  <cp:contentType/>
  <cp:contentStatus/>
</cp:coreProperties>
</file>